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E:\SLBC\187 SLBC\Alphabetic Annexure\"/>
    </mc:Choice>
  </mc:AlternateContent>
  <xr:revisionPtr revIDLastSave="0" documentId="13_ncr:1_{CAFD1B5A-8589-4D78-8ADA-031C5F8D4D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NKWISE PERFORMANCE-GUJARA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3" l="1"/>
  <c r="G46" i="3" l="1"/>
  <c r="F38" i="3" l="1"/>
  <c r="F11" i="3"/>
  <c r="F30" i="3" l="1"/>
  <c r="F39" i="3"/>
  <c r="F31" i="3"/>
  <c r="F45" i="3"/>
  <c r="F37" i="3"/>
  <c r="F17" i="3"/>
  <c r="F29" i="3"/>
  <c r="F15" i="3"/>
  <c r="F43" i="3"/>
  <c r="F35" i="3"/>
  <c r="F42" i="3"/>
  <c r="F34" i="3"/>
  <c r="F26" i="3"/>
  <c r="F13" i="3"/>
  <c r="F41" i="3"/>
  <c r="F33" i="3"/>
  <c r="F27" i="3"/>
  <c r="F25" i="3"/>
  <c r="F9" i="3"/>
  <c r="C52" i="3"/>
  <c r="F10" i="3"/>
  <c r="F47" i="3"/>
  <c r="F51" i="3"/>
  <c r="F49" i="3"/>
  <c r="F50" i="3"/>
  <c r="F44" i="3"/>
  <c r="F36" i="3"/>
  <c r="F28" i="3"/>
  <c r="F48" i="3"/>
  <c r="F7" i="3"/>
  <c r="F14" i="3"/>
  <c r="E52" i="3"/>
  <c r="D52" i="3"/>
  <c r="D46" i="3"/>
  <c r="F32" i="3"/>
  <c r="F40" i="3"/>
  <c r="F24" i="3"/>
  <c r="D23" i="3"/>
  <c r="F22" i="3"/>
  <c r="D21" i="3"/>
  <c r="F20" i="3"/>
  <c r="F19" i="3"/>
  <c r="F12" i="3"/>
  <c r="F16" i="3"/>
  <c r="D18" i="3"/>
  <c r="F6" i="3"/>
  <c r="C46" i="3"/>
  <c r="C23" i="3"/>
  <c r="C21" i="3"/>
  <c r="C18" i="3"/>
  <c r="G18" i="3"/>
  <c r="E18" i="3"/>
  <c r="G21" i="3"/>
  <c r="G23" i="3"/>
  <c r="F8" i="3"/>
  <c r="E21" i="3"/>
  <c r="E46" i="3"/>
  <c r="E23" i="3"/>
  <c r="G53" i="3" l="1"/>
  <c r="E53" i="3"/>
  <c r="F46" i="3"/>
  <c r="C53" i="3"/>
  <c r="F21" i="3"/>
  <c r="F52" i="3"/>
  <c r="D53" i="3"/>
  <c r="F18" i="3"/>
  <c r="F23" i="3"/>
  <c r="F53" i="3" l="1"/>
</calcChain>
</file>

<file path=xl/sharedStrings.xml><?xml version="1.0" encoding="utf-8"?>
<sst xmlns="http://schemas.openxmlformats.org/spreadsheetml/2006/main" count="59" uniqueCount="59">
  <si>
    <t>CENTRAL BANK OF INDIA</t>
  </si>
  <si>
    <t>PUNJAB AND SIND BANK</t>
  </si>
  <si>
    <t>CANARA BANK</t>
  </si>
  <si>
    <t xml:space="preserve">INDIAN OVERSEAS BANK </t>
  </si>
  <si>
    <t>PUNJAB NATIONAL BANK</t>
  </si>
  <si>
    <t>BANK OF INDIA</t>
  </si>
  <si>
    <t>BANK OF BARODA</t>
  </si>
  <si>
    <t>INDIAN BANK</t>
  </si>
  <si>
    <t>UCO BANK</t>
  </si>
  <si>
    <t>BANK OF MAHARASHTRA</t>
  </si>
  <si>
    <t>UNION BANK OF INDIA</t>
  </si>
  <si>
    <t>STATE BANK OF INDIA</t>
  </si>
  <si>
    <t>STANDARD CHARTERED BANK</t>
  </si>
  <si>
    <t>KOTAK MAHINDRA BANK</t>
  </si>
  <si>
    <t>Grand Total</t>
  </si>
  <si>
    <t>SR. No.</t>
  </si>
  <si>
    <t>NAME OF BANK</t>
  </si>
  <si>
    <t>Performance in Year</t>
  </si>
  <si>
    <t>% age Achievement</t>
  </si>
  <si>
    <t>PSU Total</t>
  </si>
  <si>
    <t>AXIS BANK</t>
  </si>
  <si>
    <t>BANDHAN BANK</t>
  </si>
  <si>
    <t>CATHOLIC SYRIAN BANK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</si>
  <si>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</si>
  <si>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</si>
  <si>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</si>
  <si>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</si>
  <si>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</si>
  <si>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</si>
  <si>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</si>
  <si>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BANK</t>
  </si>
  <si>
    <t>INDUSIND BANK</t>
  </si>
  <si>
    <t>JAMMU AND KASHMIR BANK</t>
  </si>
  <si>
    <t>KARNATAKA BANK</t>
  </si>
  <si>
    <t>KARUR VYSYA BANK</t>
  </si>
  <si>
    <t>LAKSHMI VILAS BANK</t>
  </si>
  <si>
    <t>RBL BANK</t>
  </si>
  <si>
    <t>SOUTH INDIAN BANK</t>
  </si>
  <si>
    <t>TAMILNAD MERCANTILE BANK</t>
  </si>
  <si>
    <t>YES BANK</t>
  </si>
  <si>
    <t>PVT. Total</t>
  </si>
  <si>
    <t>RRB Total</t>
  </si>
  <si>
    <t>DCCBs</t>
  </si>
  <si>
    <t>GSCB</t>
  </si>
  <si>
    <t>Coop Total</t>
  </si>
  <si>
    <t>AU SMALL FINANCE BANK</t>
  </si>
  <si>
    <t>EQUITAS SMALL FINANCE BANK</t>
  </si>
  <si>
    <t>ESAF SMALL FINANCE BANK</t>
  </si>
  <si>
    <t>SURYODAY SMALL FINANCE BANK</t>
  </si>
  <si>
    <t>UJJIVAN SMALL FINANCE BANK</t>
  </si>
  <si>
    <t>SFB. Total</t>
  </si>
  <si>
    <t>Target for FY 2025-26</t>
  </si>
  <si>
    <t>NO. OF SUBSCRIBERS REGISTERED IN 2025-26</t>
  </si>
  <si>
    <t>No. of Branches as per PCRA</t>
  </si>
  <si>
    <t>GUJARAT GRAMIN BANK</t>
  </si>
  <si>
    <t>CUMULATIVE NO. OF SUBSCRIBERS REGISTERED</t>
  </si>
  <si>
    <t>Annexure - D</t>
  </si>
  <si>
    <t>Bank wise Performance under APY during FY 2025-26 (as of 15.11.2025)</t>
  </si>
  <si>
    <t>Source: PFRDA APY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</si>
</sst>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4"/>
      <name val="Arial"/>
      <family val="2"/>
    </font>
    <font>
      <sz val="24"/>
      <color theme="1"/>
      <name val="Arial Black"/>
      <family val="2"/>
    </font>
    <font>
      <b/>
      <sz val="14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5" fillId="0" borderId="0" xfId="0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0" fontId="4" fillId="2" borderId="1" xfId="1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10" fontId="2" fillId="2" borderId="1" xfId="1" applyNumberFormat="1" applyFont="1" applyFill="1" applyBorder="1" applyAlignment="1">
      <alignment horizontal="right"/>
    </xf>
    <xf numFmtId="10" fontId="2" fillId="2" borderId="1" xfId="1" applyNumberFormat="1" applyFont="1" applyFill="1" applyBorder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105000"/>
                <a:lumMod val="110000"/>
                <a:tint val="67000"/>
              </a:schemeClr>
            </a:gs>
            <a:gs pos="50000">
              <a:schemeClr val="phClr">
                <a:satMod val="103000"/>
                <a:lumMod val="105000"/>
                <a:tint val="73000"/>
              </a:schemeClr>
            </a:gs>
            <a:gs pos="100000">
              <a:schemeClr val="phClr">
                <a:satMod val="109000"/>
                <a:lumMod val="105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satMod val="120000"/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satMod val="150000"/>
                <a:lumMod val="102000"/>
                <a:tint val="93000"/>
                <a:shade val="98000"/>
              </a:schemeClr>
            </a:gs>
            <a:gs pos="50000">
              <a:schemeClr val="phClr">
                <a:satMod val="130000"/>
                <a:lumMod val="103000"/>
                <a:tint val="98000"/>
                <a:shade val="90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4"/>
  <sheetViews>
    <sheetView tabSelected="1" workbookViewId="0">
      <selection sqref="A1:G54"/>
    </sheetView>
  </sheetViews>
  <sheetFormatPr defaultRowHeight="15" x14ac:dyDescent="0.25"/>
  <cols>
    <col min="1" max="1" width="6" style="4" customWidth="1"/>
    <col min="2" max="2" width="35.28515625" bestFit="1" customWidth="1"/>
    <col min="3" max="3" width="11.85546875" style="1" customWidth="1"/>
    <col min="4" max="4" width="12.5703125" customWidth="1"/>
    <col min="5" max="5" width="17" style="4" customWidth="1"/>
    <col min="6" max="6" width="16" customWidth="1"/>
    <col min="7" max="7" width="17" customWidth="1"/>
    <col min="8" max="9" width="9.140625" customWidth="1"/>
    <col min="11" max="11" width="9.5703125" customWidth="1"/>
    <col min="12" max="12" width="11" customWidth="1"/>
  </cols>
  <sheetData>
    <row r="1" spans="1:8" ht="36.75" x14ac:dyDescent="0.7">
      <c r="A1" s="19" t="s">
        <v>56</v>
      </c>
      <c r="B1" s="19"/>
      <c r="C1" s="19"/>
      <c r="D1" s="19"/>
      <c r="E1" s="19"/>
      <c r="F1" s="19"/>
      <c r="G1" s="19"/>
    </row>
    <row r="2" spans="1:8" ht="26.25" customHeight="1" x14ac:dyDescent="0.25">
      <c r="A2" s="21" t="s">
        <v>57</v>
      </c>
      <c r="B2" s="21"/>
      <c r="C2" s="21"/>
      <c r="D2" s="21"/>
      <c r="E2" s="21"/>
      <c r="F2" s="21"/>
      <c r="G2" s="21"/>
    </row>
    <row r="3" spans="1:8" ht="21" customHeight="1" x14ac:dyDescent="0.25">
      <c r="A3" s="7"/>
      <c r="B3" s="7"/>
      <c r="C3" s="7"/>
      <c r="D3" s="7"/>
      <c r="E3" s="7"/>
      <c r="F3" s="8"/>
      <c r="G3" s="8"/>
    </row>
    <row r="4" spans="1:8" ht="24" customHeight="1" x14ac:dyDescent="0.25">
      <c r="A4" s="24" t="s">
        <v>15</v>
      </c>
      <c r="B4" s="24" t="s">
        <v>16</v>
      </c>
      <c r="C4" s="25" t="s">
        <v>17</v>
      </c>
      <c r="D4" s="25"/>
      <c r="E4" s="25"/>
      <c r="F4" s="25"/>
      <c r="G4" s="24" t="s">
        <v>55</v>
      </c>
      <c r="H4" s="20"/>
    </row>
    <row r="5" spans="1:8" s="1" customFormat="1" ht="60" x14ac:dyDescent="0.25">
      <c r="A5" s="24"/>
      <c r="B5" s="24"/>
      <c r="C5" s="9" t="s">
        <v>53</v>
      </c>
      <c r="D5" s="9" t="s">
        <v>51</v>
      </c>
      <c r="E5" s="9" t="s">
        <v>52</v>
      </c>
      <c r="F5" s="9" t="s">
        <v>18</v>
      </c>
      <c r="G5" s="24"/>
      <c r="H5" s="20"/>
    </row>
    <row r="6" spans="1:8" x14ac:dyDescent="0.25">
      <c r="A6" s="10">
        <v>1</v>
      </c>
      <c r="B6" s="2" t="s">
        <v>6</v>
      </c>
      <c r="C6" s="11">
        <v>1499</v>
      </c>
      <c r="D6" s="11">
        <v>149900</v>
      </c>
      <c r="E6" s="12">
        <v>36606</v>
      </c>
      <c r="F6" s="13">
        <f t="shared" ref="F6:F53" si="0">E6/D6</f>
        <v>0.24420280186791193</v>
      </c>
      <c r="G6" s="12">
        <v>646757</v>
      </c>
    </row>
    <row r="7" spans="1:8" x14ac:dyDescent="0.25">
      <c r="A7" s="10">
        <v>2</v>
      </c>
      <c r="B7" s="2" t="s">
        <v>5</v>
      </c>
      <c r="C7" s="11">
        <v>383</v>
      </c>
      <c r="D7" s="11">
        <v>38300</v>
      </c>
      <c r="E7" s="12">
        <v>4687</v>
      </c>
      <c r="F7" s="13">
        <f t="shared" si="0"/>
        <v>0.12237597911227154</v>
      </c>
      <c r="G7" s="12">
        <v>164108</v>
      </c>
    </row>
    <row r="8" spans="1:8" x14ac:dyDescent="0.25">
      <c r="A8" s="10">
        <v>3</v>
      </c>
      <c r="B8" s="2" t="s">
        <v>9</v>
      </c>
      <c r="C8" s="11">
        <v>105</v>
      </c>
      <c r="D8" s="11">
        <v>10500</v>
      </c>
      <c r="E8" s="12">
        <v>3143</v>
      </c>
      <c r="F8" s="13">
        <f t="shared" si="0"/>
        <v>0.29933333333333334</v>
      </c>
      <c r="G8" s="12">
        <v>25798</v>
      </c>
    </row>
    <row r="9" spans="1:8" x14ac:dyDescent="0.25">
      <c r="A9" s="10">
        <v>4</v>
      </c>
      <c r="B9" s="2" t="s">
        <v>2</v>
      </c>
      <c r="C9" s="11">
        <v>246</v>
      </c>
      <c r="D9" s="11">
        <v>24600</v>
      </c>
      <c r="E9" s="12">
        <v>16450</v>
      </c>
      <c r="F9" s="13">
        <f t="shared" si="0"/>
        <v>0.66869918699186992</v>
      </c>
      <c r="G9" s="12">
        <v>140766</v>
      </c>
    </row>
    <row r="10" spans="1:8" x14ac:dyDescent="0.25">
      <c r="A10" s="10">
        <v>5</v>
      </c>
      <c r="B10" s="2" t="s">
        <v>0</v>
      </c>
      <c r="C10" s="11">
        <v>306</v>
      </c>
      <c r="D10" s="11">
        <v>30600</v>
      </c>
      <c r="E10" s="12">
        <v>15262</v>
      </c>
      <c r="F10" s="13">
        <f t="shared" si="0"/>
        <v>0.49875816993464051</v>
      </c>
      <c r="G10" s="12">
        <v>164919</v>
      </c>
    </row>
    <row r="11" spans="1:8" x14ac:dyDescent="0.25">
      <c r="A11" s="10">
        <v>6</v>
      </c>
      <c r="B11" s="2" t="s">
        <v>7</v>
      </c>
      <c r="C11" s="11">
        <v>137</v>
      </c>
      <c r="D11" s="11">
        <v>13700</v>
      </c>
      <c r="E11" s="12">
        <v>3933</v>
      </c>
      <c r="F11" s="13">
        <f t="shared" si="0"/>
        <v>0.28708029197080293</v>
      </c>
      <c r="G11" s="12">
        <v>74518</v>
      </c>
    </row>
    <row r="12" spans="1:8" x14ac:dyDescent="0.25">
      <c r="A12" s="10">
        <v>7</v>
      </c>
      <c r="B12" s="2" t="s">
        <v>3</v>
      </c>
      <c r="C12" s="11">
        <v>115</v>
      </c>
      <c r="D12" s="11">
        <v>11500</v>
      </c>
      <c r="E12" s="12">
        <v>3793</v>
      </c>
      <c r="F12" s="13">
        <f t="shared" si="0"/>
        <v>0.32982608695652171</v>
      </c>
      <c r="G12" s="12">
        <v>52901</v>
      </c>
    </row>
    <row r="13" spans="1:8" x14ac:dyDescent="0.25">
      <c r="A13" s="10">
        <v>8</v>
      </c>
      <c r="B13" s="2" t="s">
        <v>1</v>
      </c>
      <c r="C13" s="11">
        <v>29</v>
      </c>
      <c r="D13" s="11">
        <v>2900</v>
      </c>
      <c r="E13" s="12">
        <v>2667</v>
      </c>
      <c r="F13" s="13">
        <f t="shared" si="0"/>
        <v>0.91965517241379313</v>
      </c>
      <c r="G13" s="12">
        <v>15441</v>
      </c>
    </row>
    <row r="14" spans="1:8" x14ac:dyDescent="0.25">
      <c r="A14" s="10">
        <v>9</v>
      </c>
      <c r="B14" s="2" t="s">
        <v>4</v>
      </c>
      <c r="C14" s="11">
        <v>288</v>
      </c>
      <c r="D14" s="11">
        <v>28800</v>
      </c>
      <c r="E14" s="12">
        <v>2107</v>
      </c>
      <c r="F14" s="13">
        <f t="shared" si="0"/>
        <v>7.3159722222222223E-2</v>
      </c>
      <c r="G14" s="12">
        <v>55929</v>
      </c>
    </row>
    <row r="15" spans="1:8" x14ac:dyDescent="0.25">
      <c r="A15" s="10">
        <v>10</v>
      </c>
      <c r="B15" s="2" t="s">
        <v>11</v>
      </c>
      <c r="C15" s="11">
        <v>1289</v>
      </c>
      <c r="D15" s="11">
        <v>128900</v>
      </c>
      <c r="E15" s="12">
        <v>48486</v>
      </c>
      <c r="F15" s="13">
        <f t="shared" si="0"/>
        <v>0.3761520558572537</v>
      </c>
      <c r="G15" s="12">
        <v>601043</v>
      </c>
    </row>
    <row r="16" spans="1:8" x14ac:dyDescent="0.25">
      <c r="A16" s="10">
        <v>11</v>
      </c>
      <c r="B16" s="2" t="s">
        <v>8</v>
      </c>
      <c r="C16" s="11">
        <v>125</v>
      </c>
      <c r="D16" s="11">
        <v>12500</v>
      </c>
      <c r="E16" s="12">
        <v>6668</v>
      </c>
      <c r="F16" s="13">
        <f t="shared" si="0"/>
        <v>0.53344000000000003</v>
      </c>
      <c r="G16" s="12">
        <v>31009</v>
      </c>
    </row>
    <row r="17" spans="1:7" x14ac:dyDescent="0.25">
      <c r="A17" s="10">
        <v>12</v>
      </c>
      <c r="B17" s="2" t="s">
        <v>10</v>
      </c>
      <c r="C17" s="11">
        <v>417</v>
      </c>
      <c r="D17" s="11">
        <v>41700</v>
      </c>
      <c r="E17" s="12">
        <v>23990</v>
      </c>
      <c r="F17" s="13">
        <f t="shared" si="0"/>
        <v>0.57529976019184648</v>
      </c>
      <c r="G17" s="12">
        <v>231837</v>
      </c>
    </row>
    <row r="18" spans="1:7" x14ac:dyDescent="0.25">
      <c r="A18" s="22" t="s">
        <v>19</v>
      </c>
      <c r="B18" s="22"/>
      <c r="C18" s="14">
        <f>SUM(C6:C17)</f>
        <v>4939</v>
      </c>
      <c r="D18" s="15">
        <f>SUM(D6:D17)</f>
        <v>493900</v>
      </c>
      <c r="E18" s="16">
        <f>SUM(E6:E17)</f>
        <v>167792</v>
      </c>
      <c r="F18" s="17">
        <f t="shared" si="0"/>
        <v>0.33972869001822231</v>
      </c>
      <c r="G18" s="16">
        <f>SUM(G6:G17)</f>
        <v>2205026</v>
      </c>
    </row>
    <row r="19" spans="1:7" x14ac:dyDescent="0.25">
      <c r="A19" s="10">
        <v>13</v>
      </c>
      <c r="B19" s="2" t="s">
        <v>42</v>
      </c>
      <c r="C19" s="11">
        <v>1275</v>
      </c>
      <c r="D19" s="11">
        <v>25500</v>
      </c>
      <c r="E19" s="12">
        <v>3858</v>
      </c>
      <c r="F19" s="17">
        <f t="shared" ref="F19:F23" si="1">E19/D19</f>
        <v>0.15129411764705883</v>
      </c>
      <c r="G19" s="12">
        <v>45211</v>
      </c>
    </row>
    <row r="20" spans="1:7" x14ac:dyDescent="0.25">
      <c r="A20" s="10">
        <v>14</v>
      </c>
      <c r="B20" s="2" t="s">
        <v>43</v>
      </c>
      <c r="C20" s="11">
        <v>33</v>
      </c>
      <c r="D20" s="11">
        <v>660</v>
      </c>
      <c r="E20" s="12">
        <v>18</v>
      </c>
      <c r="F20" s="17">
        <f t="shared" si="1"/>
        <v>2.7272727272727271E-2</v>
      </c>
      <c r="G20" s="12">
        <v>324</v>
      </c>
    </row>
    <row r="21" spans="1:7" x14ac:dyDescent="0.25">
      <c r="A21" s="22" t="s">
        <v>44</v>
      </c>
      <c r="B21" s="22"/>
      <c r="C21" s="14">
        <f>C19+C20</f>
        <v>1308</v>
      </c>
      <c r="D21" s="14">
        <f>D19+D20</f>
        <v>26160</v>
      </c>
      <c r="E21" s="5">
        <f>E19+E20</f>
        <v>3876</v>
      </c>
      <c r="F21" s="17">
        <f t="shared" si="1"/>
        <v>0.14816513761467889</v>
      </c>
      <c r="G21" s="5">
        <f>G19+G20</f>
        <v>45535</v>
      </c>
    </row>
    <row r="22" spans="1:7" x14ac:dyDescent="0.25">
      <c r="A22" s="10">
        <v>15</v>
      </c>
      <c r="B22" s="2" t="s">
        <v>54</v>
      </c>
      <c r="C22" s="11">
        <v>744</v>
      </c>
      <c r="D22" s="11">
        <v>74400</v>
      </c>
      <c r="E22" s="12">
        <v>54747</v>
      </c>
      <c r="F22" s="13">
        <f t="shared" si="1"/>
        <v>0.73584677419354838</v>
      </c>
      <c r="G22" s="12">
        <v>493561</v>
      </c>
    </row>
    <row r="23" spans="1:7" x14ac:dyDescent="0.25">
      <c r="A23" s="22" t="s">
        <v>41</v>
      </c>
      <c r="B23" s="22"/>
      <c r="C23" s="14">
        <f>SUM(C22:C22)</f>
        <v>744</v>
      </c>
      <c r="D23" s="15">
        <f>SUM(D22:D22)</f>
        <v>74400</v>
      </c>
      <c r="E23" s="16">
        <f>SUM(E22:E22)</f>
        <v>54747</v>
      </c>
      <c r="F23" s="17">
        <f t="shared" si="1"/>
        <v>0.73584677419354838</v>
      </c>
      <c r="G23" s="16">
        <f>SUM(G22:G22)</f>
        <v>493561</v>
      </c>
    </row>
    <row r="24" spans="1:7" x14ac:dyDescent="0.25">
      <c r="A24" s="10">
        <v>16</v>
      </c>
      <c r="B24" s="2" t="s">
        <v>20</v>
      </c>
      <c r="C24" s="11">
        <v>383</v>
      </c>
      <c r="D24" s="11">
        <v>26810</v>
      </c>
      <c r="E24" s="12">
        <v>2763</v>
      </c>
      <c r="F24" s="13">
        <f t="shared" si="0"/>
        <v>0.1030585602387169</v>
      </c>
      <c r="G24" s="12">
        <v>61720</v>
      </c>
    </row>
    <row r="25" spans="1:7" x14ac:dyDescent="0.25">
      <c r="A25" s="10">
        <v>17</v>
      </c>
      <c r="B25" s="2" t="s">
        <v>21</v>
      </c>
      <c r="C25" s="11">
        <v>65</v>
      </c>
      <c r="D25" s="11">
        <v>2600</v>
      </c>
      <c r="E25" s="12">
        <v>124</v>
      </c>
      <c r="F25" s="13">
        <f t="shared" si="0"/>
        <v>4.7692307692307694E-2</v>
      </c>
      <c r="G25" s="12">
        <v>1689</v>
      </c>
    </row>
    <row r="26" spans="1:7" x14ac:dyDescent="0.25">
      <c r="A26" s="10">
        <v>18</v>
      </c>
      <c r="B26" s="2" t="s">
        <v>22</v>
      </c>
      <c r="C26" s="11">
        <v>16</v>
      </c>
      <c r="D26" s="11">
        <v>640</v>
      </c>
      <c r="E26" s="12">
        <v>18</v>
      </c>
      <c r="F26" s="13">
        <f t="shared" si="0"/>
        <v>2.8125000000000001E-2</v>
      </c>
      <c r="G26" s="12">
        <v>143</v>
      </c>
    </row>
    <row r="27" spans="1:7" x14ac:dyDescent="0.25">
      <c r="A27" s="10">
        <v>19</v>
      </c>
      <c r="B27" s="2" t="s">
        <v>23</v>
      </c>
      <c r="C27" s="11">
        <v>26</v>
      </c>
      <c r="D27" s="11">
        <v>1040</v>
      </c>
      <c r="E27" s="12">
        <v>318</v>
      </c>
      <c r="F27" s="13">
        <f t="shared" si="0"/>
        <v>0.30576923076923079</v>
      </c>
      <c r="G27" s="12">
        <v>619</v>
      </c>
    </row>
    <row r="28" spans="1:7" x14ac:dyDescent="0.25">
      <c r="A28" s="10">
        <v>20</v>
      </c>
      <c r="B28" s="2" t="s">
        <v>24</v>
      </c>
      <c r="C28" s="11">
        <v>33</v>
      </c>
      <c r="D28" s="11">
        <v>1320</v>
      </c>
      <c r="E28" s="12">
        <v>816</v>
      </c>
      <c r="F28" s="13">
        <f t="shared" si="0"/>
        <v>0.61818181818181817</v>
      </c>
      <c r="G28" s="12">
        <v>1385</v>
      </c>
    </row>
    <row r="29" spans="1:7" x14ac:dyDescent="0.25">
      <c r="A29" s="10">
        <v>21</v>
      </c>
      <c r="B29" s="2" t="s">
        <v>25</v>
      </c>
      <c r="C29" s="11">
        <v>5</v>
      </c>
      <c r="D29" s="11">
        <v>200</v>
      </c>
      <c r="E29" s="12">
        <v>271</v>
      </c>
      <c r="F29" s="13">
        <f t="shared" si="0"/>
        <v>1.355</v>
      </c>
      <c r="G29" s="12">
        <v>1078</v>
      </c>
    </row>
    <row r="30" spans="1:7" x14ac:dyDescent="0.25">
      <c r="A30" s="10">
        <v>22</v>
      </c>
      <c r="B30" s="2" t="s">
        <v>26</v>
      </c>
      <c r="C30" s="11">
        <v>65</v>
      </c>
      <c r="D30" s="11">
        <v>2600</v>
      </c>
      <c r="E30" s="12">
        <v>256</v>
      </c>
      <c r="F30" s="13">
        <f t="shared" si="0"/>
        <v>9.8461538461538461E-2</v>
      </c>
      <c r="G30" s="12">
        <v>2936</v>
      </c>
    </row>
    <row r="31" spans="1:7" x14ac:dyDescent="0.25">
      <c r="A31" s="10">
        <v>23</v>
      </c>
      <c r="B31" s="2" t="s">
        <v>27</v>
      </c>
      <c r="C31" s="11">
        <v>704</v>
      </c>
      <c r="D31" s="11">
        <v>49280</v>
      </c>
      <c r="E31" s="12">
        <v>20845</v>
      </c>
      <c r="F31" s="13">
        <f t="shared" si="0"/>
        <v>0.42299107142857145</v>
      </c>
      <c r="G31" s="12">
        <v>123609</v>
      </c>
    </row>
    <row r="32" spans="1:7" x14ac:dyDescent="0.25">
      <c r="A32" s="10">
        <v>24</v>
      </c>
      <c r="B32" s="2" t="s">
        <v>28</v>
      </c>
      <c r="C32" s="11">
        <v>304</v>
      </c>
      <c r="D32" s="11">
        <v>21280</v>
      </c>
      <c r="E32" s="12">
        <v>985</v>
      </c>
      <c r="F32" s="13">
        <f t="shared" si="0"/>
        <v>4.6287593984962405E-2</v>
      </c>
      <c r="G32" s="12">
        <v>18415</v>
      </c>
    </row>
    <row r="33" spans="1:7" x14ac:dyDescent="0.25">
      <c r="A33" s="10">
        <v>25</v>
      </c>
      <c r="B33" s="2" t="s">
        <v>29</v>
      </c>
      <c r="C33" s="11">
        <v>125</v>
      </c>
      <c r="D33" s="11">
        <v>8750</v>
      </c>
      <c r="E33" s="12">
        <v>7069</v>
      </c>
      <c r="F33" s="13">
        <f t="shared" si="0"/>
        <v>0.80788571428571432</v>
      </c>
      <c r="G33" s="12">
        <v>46656</v>
      </c>
    </row>
    <row r="34" spans="1:7" x14ac:dyDescent="0.25">
      <c r="A34" s="10">
        <v>26</v>
      </c>
      <c r="B34" s="2" t="s">
        <v>30</v>
      </c>
      <c r="C34" s="11">
        <v>50</v>
      </c>
      <c r="D34" s="11">
        <v>2000</v>
      </c>
      <c r="E34" s="12">
        <v>956</v>
      </c>
      <c r="F34" s="13">
        <f t="shared" si="0"/>
        <v>0.47799999999999998</v>
      </c>
      <c r="G34" s="12">
        <v>3929</v>
      </c>
    </row>
    <row r="35" spans="1:7" x14ac:dyDescent="0.25">
      <c r="A35" s="10">
        <v>27</v>
      </c>
      <c r="B35" s="2" t="s">
        <v>31</v>
      </c>
      <c r="C35" s="11">
        <v>73</v>
      </c>
      <c r="D35" s="11">
        <v>2920</v>
      </c>
      <c r="E35" s="12">
        <v>100</v>
      </c>
      <c r="F35" s="13">
        <f t="shared" si="0"/>
        <v>3.4246575342465752E-2</v>
      </c>
      <c r="G35" s="12">
        <v>529</v>
      </c>
    </row>
    <row r="36" spans="1:7" x14ac:dyDescent="0.25">
      <c r="A36" s="10">
        <v>28</v>
      </c>
      <c r="B36" s="2" t="s">
        <v>32</v>
      </c>
      <c r="C36" s="11">
        <v>4</v>
      </c>
      <c r="D36" s="11">
        <v>160</v>
      </c>
      <c r="E36" s="12">
        <v>6</v>
      </c>
      <c r="F36" s="13">
        <f t="shared" si="0"/>
        <v>3.7499999999999999E-2</v>
      </c>
      <c r="G36" s="12">
        <v>78</v>
      </c>
    </row>
    <row r="37" spans="1:7" x14ac:dyDescent="0.25">
      <c r="A37" s="10">
        <v>29</v>
      </c>
      <c r="B37" s="2" t="s">
        <v>33</v>
      </c>
      <c r="C37" s="11">
        <v>16</v>
      </c>
      <c r="D37" s="11">
        <v>640</v>
      </c>
      <c r="E37" s="12">
        <v>221</v>
      </c>
      <c r="F37" s="13">
        <f t="shared" si="0"/>
        <v>0.34531250000000002</v>
      </c>
      <c r="G37" s="12">
        <v>4167</v>
      </c>
    </row>
    <row r="38" spans="1:7" x14ac:dyDescent="0.25">
      <c r="A38" s="10">
        <v>30</v>
      </c>
      <c r="B38" s="2" t="s">
        <v>34</v>
      </c>
      <c r="C38" s="11">
        <v>16</v>
      </c>
      <c r="D38" s="11">
        <v>640</v>
      </c>
      <c r="E38" s="12">
        <v>192</v>
      </c>
      <c r="F38" s="13">
        <f t="shared" si="0"/>
        <v>0.3</v>
      </c>
      <c r="G38" s="12">
        <v>358</v>
      </c>
    </row>
    <row r="39" spans="1:7" x14ac:dyDescent="0.25">
      <c r="A39" s="10">
        <v>31</v>
      </c>
      <c r="B39" s="2" t="s">
        <v>13</v>
      </c>
      <c r="C39" s="11">
        <v>178</v>
      </c>
      <c r="D39" s="11">
        <v>7120</v>
      </c>
      <c r="E39" s="12">
        <v>2466</v>
      </c>
      <c r="F39" s="13">
        <f t="shared" si="0"/>
        <v>0.34634831460674159</v>
      </c>
      <c r="G39" s="12">
        <v>20632</v>
      </c>
    </row>
    <row r="40" spans="1:7" x14ac:dyDescent="0.25">
      <c r="A40" s="10">
        <v>32</v>
      </c>
      <c r="B40" s="2" t="s">
        <v>35</v>
      </c>
      <c r="C40" s="11">
        <v>13</v>
      </c>
      <c r="D40" s="11">
        <v>520</v>
      </c>
      <c r="E40" s="12">
        <v>0</v>
      </c>
      <c r="F40" s="13">
        <f t="shared" si="0"/>
        <v>0</v>
      </c>
      <c r="G40" s="12">
        <v>17</v>
      </c>
    </row>
    <row r="41" spans="1:7" x14ac:dyDescent="0.25">
      <c r="A41" s="10">
        <v>33</v>
      </c>
      <c r="B41" s="2" t="s">
        <v>36</v>
      </c>
      <c r="C41" s="11">
        <v>21</v>
      </c>
      <c r="D41" s="11">
        <v>840</v>
      </c>
      <c r="E41" s="12">
        <v>22</v>
      </c>
      <c r="F41" s="13">
        <f t="shared" si="0"/>
        <v>2.6190476190476191E-2</v>
      </c>
      <c r="G41" s="12">
        <v>689</v>
      </c>
    </row>
    <row r="42" spans="1:7" x14ac:dyDescent="0.25">
      <c r="A42" s="10">
        <v>34</v>
      </c>
      <c r="B42" s="2" t="s">
        <v>37</v>
      </c>
      <c r="C42" s="11">
        <v>24</v>
      </c>
      <c r="D42" s="11">
        <v>960</v>
      </c>
      <c r="E42" s="12">
        <v>883</v>
      </c>
      <c r="F42" s="13">
        <f t="shared" si="0"/>
        <v>0.91979166666666667</v>
      </c>
      <c r="G42" s="12">
        <v>3194</v>
      </c>
    </row>
    <row r="43" spans="1:7" x14ac:dyDescent="0.25">
      <c r="A43" s="10">
        <v>35</v>
      </c>
      <c r="B43" s="2" t="s">
        <v>12</v>
      </c>
      <c r="C43" s="11">
        <v>4</v>
      </c>
      <c r="D43" s="11">
        <v>160</v>
      </c>
      <c r="E43" s="12">
        <v>0</v>
      </c>
      <c r="F43" s="13">
        <f t="shared" si="0"/>
        <v>0</v>
      </c>
      <c r="G43" s="12">
        <v>0</v>
      </c>
    </row>
    <row r="44" spans="1:7" x14ac:dyDescent="0.25">
      <c r="A44" s="10">
        <v>36</v>
      </c>
      <c r="B44" s="2" t="s">
        <v>38</v>
      </c>
      <c r="C44" s="11">
        <v>22</v>
      </c>
      <c r="D44" s="11">
        <v>880</v>
      </c>
      <c r="E44" s="12">
        <v>1404</v>
      </c>
      <c r="F44" s="13">
        <f t="shared" si="0"/>
        <v>1.5954545454545455</v>
      </c>
      <c r="G44" s="12">
        <v>12933</v>
      </c>
    </row>
    <row r="45" spans="1:7" x14ac:dyDescent="0.25">
      <c r="A45" s="10">
        <v>37</v>
      </c>
      <c r="B45" s="2" t="s">
        <v>39</v>
      </c>
      <c r="C45" s="11">
        <v>69</v>
      </c>
      <c r="D45" s="11">
        <v>2760</v>
      </c>
      <c r="E45" s="12">
        <v>1964</v>
      </c>
      <c r="F45" s="13">
        <f t="shared" si="0"/>
        <v>0.71159420289855069</v>
      </c>
      <c r="G45" s="12">
        <v>5928</v>
      </c>
    </row>
    <row r="46" spans="1:7" x14ac:dyDescent="0.25">
      <c r="A46" s="22" t="s">
        <v>40</v>
      </c>
      <c r="B46" s="22"/>
      <c r="C46" s="14">
        <f>SUM(C24:C45)</f>
        <v>2216</v>
      </c>
      <c r="D46" s="15">
        <f>SUM(D24:D45)</f>
        <v>134120</v>
      </c>
      <c r="E46" s="16">
        <f>SUM(E24:E45)</f>
        <v>41679</v>
      </c>
      <c r="F46" s="17">
        <f t="shared" si="0"/>
        <v>0.31075902177154785</v>
      </c>
      <c r="G46" s="16">
        <f>SUM(G24:G45)</f>
        <v>310704</v>
      </c>
    </row>
    <row r="47" spans="1:7" x14ac:dyDescent="0.25">
      <c r="A47" s="10">
        <v>39</v>
      </c>
      <c r="B47" s="2" t="s">
        <v>45</v>
      </c>
      <c r="C47" s="11">
        <v>74</v>
      </c>
      <c r="D47" s="11">
        <v>4810</v>
      </c>
      <c r="E47" s="12">
        <v>4256</v>
      </c>
      <c r="F47" s="13">
        <f t="shared" si="0"/>
        <v>0.88482328482328487</v>
      </c>
      <c r="G47" s="12">
        <v>31749</v>
      </c>
    </row>
    <row r="48" spans="1:7" x14ac:dyDescent="0.25">
      <c r="A48" s="10">
        <v>40</v>
      </c>
      <c r="B48" s="2" t="s">
        <v>46</v>
      </c>
      <c r="C48" s="11">
        <v>26</v>
      </c>
      <c r="D48" s="11">
        <v>1690</v>
      </c>
      <c r="E48" s="12">
        <v>0</v>
      </c>
      <c r="F48" s="13">
        <f t="shared" si="0"/>
        <v>0</v>
      </c>
      <c r="G48" s="12">
        <v>1</v>
      </c>
    </row>
    <row r="49" spans="1:13" x14ac:dyDescent="0.25">
      <c r="A49" s="10">
        <v>41</v>
      </c>
      <c r="B49" s="2" t="s">
        <v>47</v>
      </c>
      <c r="C49" s="11">
        <v>10</v>
      </c>
      <c r="D49" s="11">
        <v>650</v>
      </c>
      <c r="E49" s="12">
        <v>176</v>
      </c>
      <c r="F49" s="13">
        <f t="shared" si="0"/>
        <v>0.27076923076923076</v>
      </c>
      <c r="G49" s="12">
        <v>1181</v>
      </c>
    </row>
    <row r="50" spans="1:13" x14ac:dyDescent="0.25">
      <c r="A50" s="10">
        <v>42</v>
      </c>
      <c r="B50" s="2" t="s">
        <v>48</v>
      </c>
      <c r="C50" s="11">
        <v>5</v>
      </c>
      <c r="D50" s="11">
        <v>325</v>
      </c>
      <c r="E50" s="12">
        <v>0</v>
      </c>
      <c r="F50" s="13">
        <f t="shared" si="0"/>
        <v>0</v>
      </c>
      <c r="G50" s="12">
        <v>110</v>
      </c>
    </row>
    <row r="51" spans="1:13" x14ac:dyDescent="0.25">
      <c r="A51" s="10">
        <v>43</v>
      </c>
      <c r="B51" s="2" t="s">
        <v>49</v>
      </c>
      <c r="C51" s="11">
        <v>58</v>
      </c>
      <c r="D51" s="11">
        <v>3770</v>
      </c>
      <c r="E51" s="12">
        <v>1699</v>
      </c>
      <c r="F51" s="13">
        <f t="shared" si="0"/>
        <v>0.4506631299734748</v>
      </c>
      <c r="G51" s="12">
        <v>3983</v>
      </c>
    </row>
    <row r="52" spans="1:13" x14ac:dyDescent="0.25">
      <c r="A52" s="22" t="s">
        <v>50</v>
      </c>
      <c r="B52" s="22"/>
      <c r="C52" s="14">
        <f>SUM(C47:C51)</f>
        <v>173</v>
      </c>
      <c r="D52" s="14">
        <f t="shared" ref="D52:G52" si="2">SUM(D47:D51)</f>
        <v>11245</v>
      </c>
      <c r="E52" s="5">
        <f t="shared" si="2"/>
        <v>6131</v>
      </c>
      <c r="F52" s="18">
        <f t="shared" si="0"/>
        <v>0.54522009782125391</v>
      </c>
      <c r="G52" s="5">
        <f t="shared" si="2"/>
        <v>37024</v>
      </c>
    </row>
    <row r="53" spans="1:13" s="3" customFormat="1" x14ac:dyDescent="0.25">
      <c r="A53" s="23" t="s">
        <v>14</v>
      </c>
      <c r="B53" s="23"/>
      <c r="C53" s="14">
        <f>C18+C46+C23+C21+C52</f>
        <v>9380</v>
      </c>
      <c r="D53" s="14">
        <f>D18+D46+D23+D21+D52</f>
        <v>739825</v>
      </c>
      <c r="E53" s="5">
        <f>E18+E46+E23+E21+E52</f>
        <v>274225</v>
      </c>
      <c r="F53" s="17">
        <f t="shared" si="0"/>
        <v>0.37066198087385532</v>
      </c>
      <c r="G53" s="5">
        <f>G18+G46+G23+G21+G52</f>
        <v>3091850</v>
      </c>
      <c r="H53"/>
      <c r="K53"/>
      <c r="L53"/>
      <c r="M53"/>
    </row>
    <row r="54" spans="1:13" x14ac:dyDescent="0.25">
      <c r="A54" s="6" t="s">
        <v>58</v>
      </c>
    </row>
  </sheetData>
  <mergeCells count="13">
    <mergeCell ref="A53:B53"/>
    <mergeCell ref="A52:B52"/>
    <mergeCell ref="G4:G5"/>
    <mergeCell ref="A4:A5"/>
    <mergeCell ref="B4:B5"/>
    <mergeCell ref="C4:F4"/>
    <mergeCell ref="A1:G1"/>
    <mergeCell ref="H4:H5"/>
    <mergeCell ref="A2:G2"/>
    <mergeCell ref="A18:B18"/>
    <mergeCell ref="A46:B46"/>
    <mergeCell ref="A23:B23"/>
    <mergeCell ref="A21:B21"/>
  </mergeCells>
  <printOptions horizontalCentered="1" verticalCentered="1"/>
  <pageMargins left="0.47" right="0.23622047244094491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 PERFORMANCE-GUJARAT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</dc:title>
  <dc:creator>AG Grid</dc:creator>
  <cp:lastModifiedBy>Savan Manilal Patel</cp:lastModifiedBy>
  <cp:lastPrinted>2025-11-28T09:48:37Z</cp:lastPrinted>
  <dcterms:created xsi:type="dcterms:W3CDTF">2024-07-23T12:31:24Z</dcterms:created>
  <dcterms:modified xsi:type="dcterms:W3CDTF">2025-11-28T09:48:41Z</dcterms:modified>
</cp:coreProperties>
</file>